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875" windowHeight="747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Arkusz1!$A$1:$E$73</definedName>
  </definedNames>
  <calcPr calcId="145621"/>
</workbook>
</file>

<file path=xl/calcChain.xml><?xml version="1.0" encoding="utf-8"?>
<calcChain xmlns="http://schemas.openxmlformats.org/spreadsheetml/2006/main">
  <c r="E64" i="1" l="1"/>
  <c r="E46" i="1"/>
  <c r="E49" i="1" s="1"/>
  <c r="E45" i="1"/>
  <c r="E38" i="1"/>
  <c r="E54" i="1" s="1"/>
  <c r="E36" i="1"/>
  <c r="E35" i="1"/>
  <c r="E39" i="1" s="1"/>
  <c r="E34" i="1"/>
  <c r="E40" i="1" s="1"/>
  <c r="E31" i="1"/>
  <c r="E28" i="1"/>
  <c r="E22" i="1"/>
  <c r="E30" i="1" l="1"/>
</calcChain>
</file>

<file path=xl/sharedStrings.xml><?xml version="1.0" encoding="utf-8"?>
<sst xmlns="http://schemas.openxmlformats.org/spreadsheetml/2006/main" count="161" uniqueCount="83">
  <si>
    <t>Przebudowa drogi powiatowej nr 1940C Dziewierzewo - Brzyskorzystewko na odcinku Dziewierzewo-Górki Zagajne w km od 2+250,00 do km 5+393</t>
  </si>
  <si>
    <t>L.p.</t>
  </si>
  <si>
    <t>Wyszczególnienie elementów rozliczeniowych</t>
  </si>
  <si>
    <t>Jednostka</t>
  </si>
  <si>
    <t>Nazwa</t>
  </si>
  <si>
    <t>Ilość</t>
  </si>
  <si>
    <r>
      <t xml:space="preserve"> </t>
    </r>
    <r>
      <rPr>
        <b/>
        <u/>
        <sz val="11"/>
        <rFont val="Arial CE"/>
        <family val="2"/>
        <charset val="238"/>
      </rPr>
      <t>ROBOTY  PRZYGOTOWAWCZE</t>
    </r>
  </si>
  <si>
    <t>*</t>
  </si>
  <si>
    <t xml:space="preserve"> Geodezyjna obsługa budowy.</t>
  </si>
  <si>
    <t xml:space="preserve"> - roboty pomiarowe przy robotach liniowych </t>
  </si>
  <si>
    <t>km</t>
  </si>
  <si>
    <t xml:space="preserve"> - pomiar geodezyjny powykonawczy</t>
  </si>
  <si>
    <t>kpl.</t>
  </si>
  <si>
    <t xml:space="preserve"> Usunięcie drzew i krzewów.</t>
  </si>
  <si>
    <t>Ręczne ścinanie i karczowanie zadrzewienia i zakrzewienia o średnicy do 80 cm, utylizacja po stronie wykonawcy</t>
  </si>
  <si>
    <t>szt.</t>
  </si>
  <si>
    <t>Mechaniczne karczowanie krzaków i podszyć gęstych powyżej 60% powierzchni, utylizacja po stronie wykonawcy</t>
  </si>
  <si>
    <t>ha</t>
  </si>
  <si>
    <t>Oczyszczenie terenu z pozostałości po wykarczowaniu (drobne gałęzie, korzenie, kora i wrzos) utylizacja po stronie wykonawcy</t>
  </si>
  <si>
    <r>
      <t>m</t>
    </r>
    <r>
      <rPr>
        <vertAlign val="superscript"/>
        <sz val="8"/>
        <rFont val="Arial CE"/>
        <charset val="238"/>
      </rPr>
      <t>2</t>
    </r>
  </si>
  <si>
    <t xml:space="preserve"> Zdjęcie warstwy humusu</t>
  </si>
  <si>
    <t>Zdjęcie warstwy humusu i darniny – średnia grubość 30cm utylizacja po stronie wykonawcy</t>
  </si>
  <si>
    <t xml:space="preserve"> Rozbiórka elementów dróg z wywozem.</t>
  </si>
  <si>
    <t>Rozbiórka nawierzchni z tłucznia kamiennego gr. 15-20cm utylizacja po stronie wykonawcy</t>
  </si>
  <si>
    <r>
      <t>m</t>
    </r>
    <r>
      <rPr>
        <vertAlign val="superscript"/>
        <sz val="8"/>
        <rFont val="Arial CE"/>
        <family val="2"/>
        <charset val="238"/>
      </rPr>
      <t>2</t>
    </r>
  </si>
  <si>
    <t>Rozebranie podbudowy z kruszywa o gr. 25-35cm mechanicznie i ręcznie utylizacja po stronie wykonawcy</t>
  </si>
  <si>
    <t>Cięcie piłą nawierzchni bitumicznych na pełną głębokość</t>
  </si>
  <si>
    <t>m</t>
  </si>
  <si>
    <t>Oczyszczenie przepustów o śr. 0.6 m z namułu</t>
  </si>
  <si>
    <t>Rozbiórka elementów betonowych utylizacja po stronie wykonawcy</t>
  </si>
  <si>
    <r>
      <t>m</t>
    </r>
    <r>
      <rPr>
        <vertAlign val="superscript"/>
        <sz val="8"/>
        <rFont val="Arial CE"/>
        <family val="2"/>
        <charset val="238"/>
      </rPr>
      <t>3</t>
    </r>
    <r>
      <rPr>
        <sz val="11"/>
        <color theme="1"/>
        <rFont val="Czcionka tekstu podstawowego"/>
        <family val="2"/>
        <charset val="238"/>
      </rPr>
      <t/>
    </r>
  </si>
  <si>
    <t>Rozbiórka konstrukcji nawierzchni gr. 8-10 cm utylizacja po stronie wykonawcy</t>
  </si>
  <si>
    <r>
      <t xml:space="preserve"> </t>
    </r>
    <r>
      <rPr>
        <b/>
        <u/>
        <sz val="10"/>
        <rFont val="Arial CE"/>
        <family val="2"/>
        <charset val="238"/>
      </rPr>
      <t>ROBOTY ZIEMNE</t>
    </r>
  </si>
  <si>
    <t xml:space="preserve"> Wykonanie wykopów</t>
  </si>
  <si>
    <t>Wykopy mechaniczne i ręczne w gruncie kat III z wywozem utylizacja po stronie wykonawcy</t>
  </si>
  <si>
    <r>
      <t>m</t>
    </r>
    <r>
      <rPr>
        <vertAlign val="superscript"/>
        <sz val="8"/>
        <rFont val="Arial CE"/>
        <family val="2"/>
        <charset val="238"/>
      </rPr>
      <t>3</t>
    </r>
  </si>
  <si>
    <t>Warstwa odsączająca</t>
  </si>
  <si>
    <t>Warstwa odsączająca z piasku średniego zagęszczana mechanicznie - 15 cm grubość po zagęszczeniu</t>
  </si>
  <si>
    <t>Warstwa odsączająca z piasku średniego zagęszczana mechanicznie - 10 cm grubość po zagęszczeniu</t>
  </si>
  <si>
    <r>
      <t xml:space="preserve"> </t>
    </r>
    <r>
      <rPr>
        <b/>
        <u/>
        <sz val="10"/>
        <rFont val="Arial CE"/>
        <family val="2"/>
        <charset val="238"/>
      </rPr>
      <t>PODBUDOWY</t>
    </r>
  </si>
  <si>
    <t xml:space="preserve"> Koryto wraz z profilowaniem i zagęszczaniem podłoża.</t>
  </si>
  <si>
    <t>Profilowanie i zagęszczanie podłoża wykonywane mechanicznie w gruncie rodzimym pod warstwy konstrukcyjne nawierzchni drogi - zjazdy</t>
  </si>
  <si>
    <t xml:space="preserve">Profilowanie i zagęszczanie podłoża wykonywane mechanicznie w gruncie rodzimym pod warstwy konstrukcyjne nawierzchni drogi - poszerzenia drogi </t>
  </si>
  <si>
    <t>Profilowanie i zagęszczanie podłoża wykonywane mechanicznie w gruncie rodzimym pod warstwy konstrukcyjne nawierzchni drogi - chodnik</t>
  </si>
  <si>
    <t>Podbudowa zasadnicza z mieszanki kruszyw.</t>
  </si>
  <si>
    <t>Podbudowa z kruszywa łamanego stabilizowanego mechanicznie 0/31,5
- grubość 10cm - chodniki</t>
  </si>
  <si>
    <t>Podbudowa z kruszywa łamanego stabilizowanego mechanicznie 0/31,5 
- grubość 20cm - poszerzenie drogi</t>
  </si>
  <si>
    <t>Podbudowa z kruszywa łamanego stabilizowanego mechanicznie 0/31,5 
- grubość 20cm - zjazdy</t>
  </si>
  <si>
    <t xml:space="preserve"> Ułożenie siatki szklano-węglowej przesączonej asfaltem z posypką z piasku kwarcowego oraz zabezpieczonej folią o wytrzymałości na rozciąganie: - wzdłuż 120 i w poprzek pasma większe lub równe 200 kN/m</t>
  </si>
  <si>
    <r>
      <t xml:space="preserve"> </t>
    </r>
    <r>
      <rPr>
        <b/>
        <u/>
        <sz val="10"/>
        <rFont val="Arial CE"/>
        <family val="2"/>
        <charset val="238"/>
      </rPr>
      <t>NAWIERZCHNIE</t>
    </r>
  </si>
  <si>
    <t xml:space="preserve"> Warstwa wyrównawcza </t>
  </si>
  <si>
    <t>Wyrownanie istniejącej nawierzchni mieszanką mineralno-asfaltowa z wbudowaniem mechanicznym celem zoptymalizowania spadków poprzecznych - założona grubość 6 cm</t>
  </si>
  <si>
    <t>Wyrownanie istniejącej podbudowy mieszanką mineralno-asfaltowa z wbudowaniem mechanicznym minimalna grubość 3 cm, śr. gr. 6 cm  - cała szerokość drogi wraz z poszerzeniem  i zjazdami bitumicznymi</t>
  </si>
  <si>
    <t xml:space="preserve"> Warstwa ścieralna </t>
  </si>
  <si>
    <t>Nawierzchnia z mieszanek mineralno-bitumicznych grysowych - typu AC 11S 50/70 o grubości 4 cm  - warstwa ścieralna  - cała szerokość drogi wraz z poszerzeniem  i zjazdami bitumicznymi</t>
  </si>
  <si>
    <t xml:space="preserve"> Nawierzchnia z kostki brukowej betonowej na zjazdach</t>
  </si>
  <si>
    <t>Nawierzchnia z kostki betonowej grub. 8cm - kolor szary na podsypce c-p 1:4 gr. 5cm</t>
  </si>
  <si>
    <t xml:space="preserve"> Nawierzchnia bitumiczna - chodnik</t>
  </si>
  <si>
    <t>Warstwa ścieralna z AC 8 S 50/70 gr. 4cm</t>
  </si>
  <si>
    <r>
      <t xml:space="preserve"> </t>
    </r>
    <r>
      <rPr>
        <b/>
        <u/>
        <sz val="10"/>
        <rFont val="Arial CE"/>
        <family val="2"/>
        <charset val="238"/>
      </rPr>
      <t>ROBOTY WYKOŃCZENIOWE</t>
    </r>
  </si>
  <si>
    <t xml:space="preserve">Umocnienie powierzchniowe skarp, rowów i ścieków </t>
  </si>
  <si>
    <t xml:space="preserve"> Odtworzenie, odmulenie i wyprofilowanie istniejącego rowu melioracyjnego z odwozem urobku na składowisko Wykonawcy </t>
  </si>
  <si>
    <r>
      <t xml:space="preserve"> </t>
    </r>
    <r>
      <rPr>
        <b/>
        <u/>
        <sz val="10"/>
        <rFont val="Arial CE"/>
        <family val="2"/>
        <charset val="238"/>
      </rPr>
      <t>ELEMENTY  ULIC</t>
    </r>
  </si>
  <si>
    <t xml:space="preserve"> Krawężniki drogowe najazdowe.</t>
  </si>
  <si>
    <t>Krawężniki drogowe najazdowe betonowe o wymiarach 15x22 cm na podsypce cementowo-piaskowej wraz z wykonaniem ław betonowych z oporem z betonu C12/15 0,075 m3/mb</t>
  </si>
  <si>
    <t xml:space="preserve"> Krawężniki drogowe.</t>
  </si>
  <si>
    <t>Krawężniki drogowe wystające betonowe o wymiarach 15x30 cm na podsypce cementowo-piaskowej wraz z wykonaniem ław betonowych z oporem z betonu C12/15 0,075 m3/mb</t>
  </si>
  <si>
    <t>Oporniki betonowe.</t>
  </si>
  <si>
    <t>Opornik betonowy wtopiony o wymiarach 12x25 cm na podsypce cementowo-piaskowej wraz z wykonaniem ław betonowych z oporem z betonu C12/15 gr. 0,06 m3/mb</t>
  </si>
  <si>
    <t xml:space="preserve"> Obrzeża betonowe.</t>
  </si>
  <si>
    <t>Obrzeża betonowe 8x30cm wraz z wykonaniem ław betonowych gr. 10cm z oporem z betonu C12/15 0,05 m3/mb</t>
  </si>
  <si>
    <t xml:space="preserve"> PLANTOWANIE</t>
  </si>
  <si>
    <t>Plantowanie skarp i poboczy wykopów</t>
  </si>
  <si>
    <t>ROBOTY INNE</t>
  </si>
  <si>
    <t>Przepusty rurowe - rury PEHD o śr. 60 cm</t>
  </si>
  <si>
    <t>Obrukowanie wylotu przepustów kamieniem naturalnym ma zaprawie betonowej</t>
  </si>
  <si>
    <t>Regulacja pionowa studzienek dla zaworów wodociągowych i gazowych</t>
  </si>
  <si>
    <t>Oczyszczenie i skropienie nawierzchni istn. Emulsją asfaltową w ilości 0,5 kg/m2 - 2750+18220</t>
  </si>
  <si>
    <t>m2</t>
  </si>
  <si>
    <t xml:space="preserve">Oczyszczenie i skropienie nawierzchni istn. Emulsją asfaltową w ilości 0,2 kg/m2 </t>
  </si>
  <si>
    <t>Oczyszczenie i skropienie nawierzchni istn. Emulsją asfaltową w ilości 0,7 kg/m2</t>
  </si>
  <si>
    <t>Poz. kat.</t>
  </si>
  <si>
    <t>PRZEDMIAR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</si>
</sst>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10"/>
      <name val="Arial"/>
      <family val="2"/>
      <charset val="238"/>
    </font>
    <font>
      <b/>
      <i/>
      <sz val="11"/>
      <name val="Arial CE"/>
      <family val="2"/>
      <charset val="238"/>
    </font>
    <font>
      <b/>
      <i/>
      <sz val="13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u/>
      <sz val="11"/>
      <name val="Arial CE"/>
      <family val="2"/>
      <charset val="238"/>
    </font>
    <font>
      <sz val="8"/>
      <name val="Arial CE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31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3" fontId="3" fillId="0" borderId="0" xfId="1" applyFont="1" applyFill="1"/>
    <xf numFmtId="0" fontId="0" fillId="0" borderId="0" xfId="0" applyFont="1" applyFill="1"/>
    <xf numFmtId="0" fontId="6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left" vertical="center" wrapText="1"/>
    </xf>
    <xf numFmtId="4" fontId="0" fillId="2" borderId="9" xfId="0" applyNumberFormat="1" applyFont="1" applyFill="1" applyBorder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left" vertical="center" wrapText="1"/>
    </xf>
    <xf numFmtId="4" fontId="10" fillId="2" borderId="5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4" fillId="2" borderId="13" xfId="0" applyNumberFormat="1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4" fontId="10" fillId="2" borderId="13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left" vertical="center" wrapText="1"/>
    </xf>
    <xf numFmtId="4" fontId="10" fillId="0" borderId="13" xfId="0" applyNumberFormat="1" applyFont="1" applyFill="1" applyBorder="1" applyAlignment="1">
      <alignment horizontal="center" vertical="center"/>
    </xf>
    <xf numFmtId="3" fontId="10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left" wrapText="1"/>
    </xf>
    <xf numFmtId="4" fontId="0" fillId="3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horizontal="right" wrapText="1"/>
    </xf>
    <xf numFmtId="4" fontId="0" fillId="4" borderId="0" xfId="0" applyNumberFormat="1" applyFont="1" applyFill="1" applyAlignment="1">
      <alignment vertical="center"/>
    </xf>
    <xf numFmtId="0" fontId="6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5" xfId="0" applyNumberFormat="1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center" vertical="center"/>
    </xf>
    <xf numFmtId="4" fontId="10" fillId="5" borderId="5" xfId="0" applyNumberFormat="1" applyFont="1" applyFill="1" applyBorder="1" applyAlignment="1">
      <alignment horizontal="center" vertical="center"/>
    </xf>
    <xf numFmtId="43" fontId="3" fillId="3" borderId="0" xfId="1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4" fontId="0" fillId="0" borderId="5" xfId="0" applyNumberFormat="1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9"/>
  <sheetViews>
    <sheetView tabSelected="1" topLeftCell="A58" workbookViewId="0">
      <selection activeCell="F10" sqref="F10"/>
    </sheetView>
  </sheetViews>
  <sheetFormatPr defaultColWidth="9.140625" defaultRowHeight="15"/>
  <cols>
    <col min="1" max="1" width="4.140625" style="34" customWidth="1"/>
    <col min="2" max="2" width="9.85546875" style="35" customWidth="1"/>
    <col min="3" max="3" width="47.7109375" style="36" customWidth="1"/>
    <col min="4" max="4" width="6.140625" style="2" customWidth="1"/>
    <col min="5" max="5" width="8" style="39" customWidth="1"/>
    <col min="6" max="6" width="16.85546875" style="1" customWidth="1"/>
    <col min="7" max="16384" width="9.140625" style="2"/>
  </cols>
  <sheetData>
    <row r="1" spans="1:6" ht="35.25" customHeight="1">
      <c r="A1" s="49" t="s">
        <v>82</v>
      </c>
      <c r="B1" s="49"/>
      <c r="C1" s="49"/>
      <c r="D1" s="49"/>
      <c r="E1" s="49"/>
    </row>
    <row r="2" spans="1:6" ht="3.75" customHeight="1">
      <c r="A2" s="50"/>
      <c r="B2" s="50"/>
      <c r="C2" s="50"/>
      <c r="D2" s="50"/>
      <c r="E2" s="50"/>
    </row>
    <row r="3" spans="1:6" ht="57.75" customHeight="1">
      <c r="A3" s="51" t="s">
        <v>0</v>
      </c>
      <c r="B3" s="51"/>
      <c r="C3" s="51"/>
      <c r="D3" s="51"/>
      <c r="E3" s="51"/>
    </row>
    <row r="4" spans="1:6" ht="6" customHeight="1" thickBot="1">
      <c r="A4" s="52"/>
      <c r="B4" s="52"/>
      <c r="C4" s="52"/>
      <c r="D4" s="52"/>
      <c r="E4" s="52"/>
    </row>
    <row r="5" spans="1:6" ht="12.75" customHeight="1" thickBot="1">
      <c r="A5" s="53" t="s">
        <v>1</v>
      </c>
      <c r="B5" s="55" t="s">
        <v>81</v>
      </c>
      <c r="C5" s="57" t="s">
        <v>2</v>
      </c>
      <c r="D5" s="59" t="s">
        <v>3</v>
      </c>
      <c r="E5" s="59"/>
    </row>
    <row r="6" spans="1:6" ht="11.25" customHeight="1" thickBot="1">
      <c r="A6" s="53"/>
      <c r="B6" s="55"/>
      <c r="C6" s="57"/>
      <c r="D6" s="59"/>
      <c r="E6" s="59"/>
    </row>
    <row r="7" spans="1:6" ht="1.5" customHeight="1" thickBot="1">
      <c r="A7" s="53"/>
      <c r="B7" s="55"/>
      <c r="C7" s="57"/>
      <c r="D7" s="60" t="s">
        <v>4</v>
      </c>
      <c r="E7" s="60" t="s">
        <v>5</v>
      </c>
    </row>
    <row r="8" spans="1:6" ht="15.75" thickBot="1">
      <c r="A8" s="54"/>
      <c r="B8" s="56"/>
      <c r="C8" s="58"/>
      <c r="D8" s="61"/>
      <c r="E8" s="61"/>
    </row>
    <row r="9" spans="1:6" s="8" customFormat="1" ht="18" customHeight="1" thickTop="1">
      <c r="A9" s="3"/>
      <c r="B9" s="4"/>
      <c r="C9" s="5" t="s">
        <v>6</v>
      </c>
      <c r="D9" s="6" t="s">
        <v>7</v>
      </c>
      <c r="E9" s="6" t="s">
        <v>7</v>
      </c>
      <c r="F9" s="7"/>
    </row>
    <row r="10" spans="1:6" s="8" customFormat="1">
      <c r="A10" s="9"/>
      <c r="B10" s="10"/>
      <c r="C10" s="11" t="s">
        <v>8</v>
      </c>
      <c r="D10" s="12" t="s">
        <v>7</v>
      </c>
      <c r="E10" s="12" t="s">
        <v>7</v>
      </c>
      <c r="F10" s="7"/>
    </row>
    <row r="11" spans="1:6" s="8" customFormat="1" ht="30" customHeight="1">
      <c r="A11" s="13">
        <v>1</v>
      </c>
      <c r="B11" s="14"/>
      <c r="C11" s="15" t="s">
        <v>9</v>
      </c>
      <c r="D11" s="16" t="s">
        <v>10</v>
      </c>
      <c r="E11" s="17">
        <v>3.1429999999999998</v>
      </c>
      <c r="F11" s="7"/>
    </row>
    <row r="12" spans="1:6" s="8" customFormat="1" ht="22.5" customHeight="1">
      <c r="A12" s="13">
        <v>2</v>
      </c>
      <c r="B12" s="14"/>
      <c r="C12" s="15" t="s">
        <v>11</v>
      </c>
      <c r="D12" s="16" t="s">
        <v>12</v>
      </c>
      <c r="E12" s="19">
        <v>1</v>
      </c>
      <c r="F12" s="7"/>
    </row>
    <row r="13" spans="1:6" s="8" customFormat="1">
      <c r="A13" s="9"/>
      <c r="B13" s="10"/>
      <c r="C13" s="11" t="s">
        <v>13</v>
      </c>
      <c r="D13" s="20" t="s">
        <v>7</v>
      </c>
      <c r="E13" s="12" t="s">
        <v>7</v>
      </c>
      <c r="F13" s="7"/>
    </row>
    <row r="14" spans="1:6" s="8" customFormat="1" ht="54.75" customHeight="1">
      <c r="A14" s="21">
        <v>3</v>
      </c>
      <c r="B14" s="14"/>
      <c r="C14" s="15" t="s">
        <v>14</v>
      </c>
      <c r="D14" s="16" t="s">
        <v>15</v>
      </c>
      <c r="E14" s="19">
        <v>10</v>
      </c>
      <c r="F14" s="7"/>
    </row>
    <row r="15" spans="1:6" s="8" customFormat="1" ht="30" customHeight="1">
      <c r="A15" s="21">
        <v>4</v>
      </c>
      <c r="B15" s="14"/>
      <c r="C15" s="15" t="s">
        <v>16</v>
      </c>
      <c r="D15" s="16" t="s">
        <v>17</v>
      </c>
      <c r="E15" s="18">
        <v>0.08</v>
      </c>
      <c r="F15" s="7"/>
    </row>
    <row r="16" spans="1:6" s="8" customFormat="1" ht="30" customHeight="1">
      <c r="A16" s="21">
        <v>5</v>
      </c>
      <c r="B16" s="14"/>
      <c r="C16" s="15" t="s">
        <v>18</v>
      </c>
      <c r="D16" s="16" t="s">
        <v>19</v>
      </c>
      <c r="E16" s="18">
        <v>350</v>
      </c>
      <c r="F16" s="7"/>
    </row>
    <row r="17" spans="1:6" s="8" customFormat="1">
      <c r="A17" s="9"/>
      <c r="B17" s="10"/>
      <c r="C17" s="11" t="s">
        <v>20</v>
      </c>
      <c r="D17" s="20" t="s">
        <v>7</v>
      </c>
      <c r="E17" s="12" t="s">
        <v>7</v>
      </c>
      <c r="F17" s="7"/>
    </row>
    <row r="18" spans="1:6" s="8" customFormat="1" ht="30" customHeight="1">
      <c r="A18" s="21">
        <v>6</v>
      </c>
      <c r="B18" s="14"/>
      <c r="C18" s="15" t="s">
        <v>21</v>
      </c>
      <c r="D18" s="16" t="s">
        <v>19</v>
      </c>
      <c r="E18" s="18">
        <v>1250</v>
      </c>
      <c r="F18" s="7"/>
    </row>
    <row r="19" spans="1:6" s="8" customFormat="1">
      <c r="A19" s="9"/>
      <c r="B19" s="10"/>
      <c r="C19" s="11" t="s">
        <v>22</v>
      </c>
      <c r="D19" s="20" t="s">
        <v>7</v>
      </c>
      <c r="E19" s="12" t="s">
        <v>7</v>
      </c>
      <c r="F19" s="7"/>
    </row>
    <row r="20" spans="1:6" s="8" customFormat="1" ht="30" customHeight="1">
      <c r="A20" s="21">
        <v>7</v>
      </c>
      <c r="B20" s="14"/>
      <c r="C20" s="15" t="s">
        <v>23</v>
      </c>
      <c r="D20" s="14" t="s">
        <v>24</v>
      </c>
      <c r="E20" s="22">
        <v>1150</v>
      </c>
      <c r="F20" s="7"/>
    </row>
    <row r="21" spans="1:6" s="8" customFormat="1" ht="30" customHeight="1">
      <c r="A21" s="21">
        <v>8</v>
      </c>
      <c r="B21" s="14"/>
      <c r="C21" s="15" t="s">
        <v>25</v>
      </c>
      <c r="D21" s="14" t="s">
        <v>24</v>
      </c>
      <c r="E21" s="22">
        <v>4120</v>
      </c>
      <c r="F21" s="7"/>
    </row>
    <row r="22" spans="1:6" s="8" customFormat="1" ht="30" customHeight="1">
      <c r="A22" s="21">
        <v>9</v>
      </c>
      <c r="B22" s="14"/>
      <c r="C22" s="15" t="s">
        <v>26</v>
      </c>
      <c r="D22" s="14" t="s">
        <v>27</v>
      </c>
      <c r="E22" s="22">
        <f>14.3+150</f>
        <v>164.3</v>
      </c>
      <c r="F22" s="7"/>
    </row>
    <row r="23" spans="1:6" s="8" customFormat="1" ht="30" customHeight="1">
      <c r="A23" s="21">
        <v>10</v>
      </c>
      <c r="B23" s="14"/>
      <c r="C23" s="15" t="s">
        <v>28</v>
      </c>
      <c r="D23" s="14" t="s">
        <v>27</v>
      </c>
      <c r="E23" s="22">
        <v>8</v>
      </c>
      <c r="F23" s="7"/>
    </row>
    <row r="24" spans="1:6" s="8" customFormat="1" ht="30" customHeight="1">
      <c r="A24" s="21">
        <v>11</v>
      </c>
      <c r="B24" s="14"/>
      <c r="C24" s="15" t="s">
        <v>29</v>
      </c>
      <c r="D24" s="14" t="s">
        <v>30</v>
      </c>
      <c r="E24" s="22">
        <v>7.6</v>
      </c>
      <c r="F24" s="7"/>
    </row>
    <row r="25" spans="1:6" s="8" customFormat="1" ht="30" customHeight="1">
      <c r="A25" s="21">
        <v>12</v>
      </c>
      <c r="B25" s="14"/>
      <c r="C25" s="15" t="s">
        <v>31</v>
      </c>
      <c r="D25" s="14" t="s">
        <v>24</v>
      </c>
      <c r="E25" s="22">
        <v>1360</v>
      </c>
      <c r="F25" s="7"/>
    </row>
    <row r="26" spans="1:6" s="8" customFormat="1" ht="12.75" customHeight="1">
      <c r="A26" s="9"/>
      <c r="B26" s="23"/>
      <c r="C26" s="24" t="s">
        <v>32</v>
      </c>
      <c r="D26" s="10" t="s">
        <v>7</v>
      </c>
      <c r="E26" s="12" t="s">
        <v>7</v>
      </c>
      <c r="F26" s="7"/>
    </row>
    <row r="27" spans="1:6" s="8" customFormat="1">
      <c r="A27" s="9"/>
      <c r="B27" s="10"/>
      <c r="C27" s="11" t="s">
        <v>33</v>
      </c>
      <c r="D27" s="25" t="s">
        <v>7</v>
      </c>
      <c r="E27" s="12" t="s">
        <v>7</v>
      </c>
      <c r="F27" s="7"/>
    </row>
    <row r="28" spans="1:6" s="8" customFormat="1" ht="30" customHeight="1">
      <c r="A28" s="13">
        <v>13</v>
      </c>
      <c r="B28" s="14"/>
      <c r="C28" s="15" t="s">
        <v>34</v>
      </c>
      <c r="D28" s="14" t="s">
        <v>35</v>
      </c>
      <c r="E28" s="18">
        <f>(53*0.7+51*0.65+90*0.8+24*1.2+98*1.3+140*1.1+(6291-53-51-90-24-98-140)*0.545*0.3)*0.5</f>
        <v>703.23625000000004</v>
      </c>
      <c r="F28" s="7"/>
    </row>
    <row r="29" spans="1:6" s="8" customFormat="1">
      <c r="A29" s="9"/>
      <c r="B29" s="10"/>
      <c r="C29" s="11" t="s">
        <v>36</v>
      </c>
      <c r="D29" s="25" t="s">
        <v>7</v>
      </c>
      <c r="E29" s="12" t="s">
        <v>7</v>
      </c>
      <c r="F29" s="7"/>
    </row>
    <row r="30" spans="1:6" s="8" customFormat="1" ht="30" customHeight="1">
      <c r="A30" s="13">
        <v>14</v>
      </c>
      <c r="B30" s="16"/>
      <c r="C30" s="15" t="s">
        <v>37</v>
      </c>
      <c r="D30" s="14" t="s">
        <v>24</v>
      </c>
      <c r="E30" s="18">
        <f>E34+E35</f>
        <v>4729.95</v>
      </c>
      <c r="F30" s="7"/>
    </row>
    <row r="31" spans="1:6" s="8" customFormat="1" ht="30" customHeight="1">
      <c r="A31" s="13">
        <v>15</v>
      </c>
      <c r="B31" s="16"/>
      <c r="C31" s="15" t="s">
        <v>38</v>
      </c>
      <c r="D31" s="14" t="s">
        <v>24</v>
      </c>
      <c r="E31" s="18">
        <f>E36</f>
        <v>1809</v>
      </c>
      <c r="F31" s="7"/>
    </row>
    <row r="32" spans="1:6" s="8" customFormat="1" ht="18" customHeight="1">
      <c r="A32" s="9"/>
      <c r="B32" s="23"/>
      <c r="C32" s="24" t="s">
        <v>39</v>
      </c>
      <c r="D32" s="10" t="s">
        <v>7</v>
      </c>
      <c r="E32" s="12" t="s">
        <v>7</v>
      </c>
      <c r="F32" s="7"/>
    </row>
    <row r="33" spans="1:6" s="8" customFormat="1">
      <c r="A33" s="9"/>
      <c r="B33" s="10"/>
      <c r="C33" s="11" t="s">
        <v>40</v>
      </c>
      <c r="D33" s="10" t="s">
        <v>7</v>
      </c>
      <c r="E33" s="12" t="s">
        <v>7</v>
      </c>
      <c r="F33" s="7"/>
    </row>
    <row r="34" spans="1:6" s="8" customFormat="1" ht="33.75">
      <c r="A34" s="13">
        <v>16</v>
      </c>
      <c r="B34" s="16"/>
      <c r="C34" s="15" t="s">
        <v>41</v>
      </c>
      <c r="D34" s="14" t="s">
        <v>24</v>
      </c>
      <c r="E34" s="18">
        <f>924+436</f>
        <v>1360</v>
      </c>
      <c r="F34" s="7"/>
    </row>
    <row r="35" spans="1:6" s="8" customFormat="1" ht="33.75">
      <c r="A35" s="13">
        <v>17</v>
      </c>
      <c r="B35" s="16"/>
      <c r="C35" s="15" t="s">
        <v>42</v>
      </c>
      <c r="D35" s="14" t="s">
        <v>24</v>
      </c>
      <c r="E35" s="18">
        <f>53*0.7+51*0.65+90*0.8+24*1.2+98*1.3+140*1.1+(6291-53-51-90-24-98-140)*0.5</f>
        <v>3369.95</v>
      </c>
      <c r="F35" s="7"/>
    </row>
    <row r="36" spans="1:6" s="8" customFormat="1" ht="35.25" customHeight="1">
      <c r="A36" s="13">
        <v>18</v>
      </c>
      <c r="B36" s="16"/>
      <c r="C36" s="15" t="s">
        <v>43</v>
      </c>
      <c r="D36" s="14" t="s">
        <v>24</v>
      </c>
      <c r="E36" s="18">
        <f>1775+34</f>
        <v>1809</v>
      </c>
      <c r="F36" s="7"/>
    </row>
    <row r="37" spans="1:6" s="8" customFormat="1" ht="13.5" customHeight="1">
      <c r="A37" s="9"/>
      <c r="B37" s="10"/>
      <c r="C37" s="11" t="s">
        <v>44</v>
      </c>
      <c r="D37" s="10" t="s">
        <v>7</v>
      </c>
      <c r="E37" s="12" t="s">
        <v>7</v>
      </c>
      <c r="F37" s="7"/>
    </row>
    <row r="38" spans="1:6" s="8" customFormat="1" ht="42.75" customHeight="1">
      <c r="A38" s="13">
        <v>19</v>
      </c>
      <c r="B38" s="16"/>
      <c r="C38" s="15" t="s">
        <v>45</v>
      </c>
      <c r="D38" s="14" t="s">
        <v>24</v>
      </c>
      <c r="E38" s="18">
        <f>1775+34</f>
        <v>1809</v>
      </c>
      <c r="F38" s="7"/>
    </row>
    <row r="39" spans="1:6" s="8" customFormat="1" ht="36.75" customHeight="1">
      <c r="A39" s="13">
        <v>20</v>
      </c>
      <c r="B39" s="16"/>
      <c r="C39" s="15" t="s">
        <v>46</v>
      </c>
      <c r="D39" s="14" t="s">
        <v>24</v>
      </c>
      <c r="E39" s="18">
        <f>E35</f>
        <v>3369.95</v>
      </c>
      <c r="F39" s="7"/>
    </row>
    <row r="40" spans="1:6" s="8" customFormat="1" ht="36.75" customHeight="1">
      <c r="A40" s="13">
        <v>21</v>
      </c>
      <c r="B40" s="16"/>
      <c r="C40" s="15" t="s">
        <v>47</v>
      </c>
      <c r="D40" s="14" t="s">
        <v>24</v>
      </c>
      <c r="E40" s="18">
        <f>E34</f>
        <v>1360</v>
      </c>
      <c r="F40" s="7"/>
    </row>
    <row r="41" spans="1:6" s="8" customFormat="1" ht="45.75" customHeight="1">
      <c r="A41" s="13">
        <v>22</v>
      </c>
      <c r="B41" s="16"/>
      <c r="C41" s="15" t="s">
        <v>48</v>
      </c>
      <c r="D41" s="14" t="s">
        <v>24</v>
      </c>
      <c r="E41" s="18">
        <v>6291</v>
      </c>
      <c r="F41" s="7"/>
    </row>
    <row r="42" spans="1:6" s="8" customFormat="1" ht="18" customHeight="1">
      <c r="A42" s="9"/>
      <c r="B42" s="23"/>
      <c r="C42" s="24" t="s">
        <v>49</v>
      </c>
      <c r="D42" s="10" t="s">
        <v>7</v>
      </c>
      <c r="E42" s="12" t="s">
        <v>7</v>
      </c>
      <c r="F42" s="7"/>
    </row>
    <row r="43" spans="1:6" s="8" customFormat="1">
      <c r="A43" s="9"/>
      <c r="B43" s="10"/>
      <c r="C43" s="11" t="s">
        <v>50</v>
      </c>
      <c r="D43" s="10" t="s">
        <v>7</v>
      </c>
      <c r="E43" s="12" t="s">
        <v>7</v>
      </c>
      <c r="F43" s="7"/>
    </row>
    <row r="44" spans="1:6" s="8" customFormat="1" ht="22.5">
      <c r="A44" s="40">
        <v>23</v>
      </c>
      <c r="B44" s="41"/>
      <c r="C44" s="42" t="s">
        <v>77</v>
      </c>
      <c r="D44" s="43" t="s">
        <v>78</v>
      </c>
      <c r="E44" s="44">
        <v>20972</v>
      </c>
      <c r="F44" s="7"/>
    </row>
    <row r="45" spans="1:6" s="8" customFormat="1" ht="45">
      <c r="A45" s="13">
        <v>24</v>
      </c>
      <c r="B45" s="43"/>
      <c r="C45" s="15" t="s">
        <v>51</v>
      </c>
      <c r="D45" s="14" t="s">
        <v>24</v>
      </c>
      <c r="E45" s="18">
        <f>1000*2.75</f>
        <v>2750</v>
      </c>
      <c r="F45" s="7"/>
    </row>
    <row r="46" spans="1:6" s="8" customFormat="1" ht="52.5" customHeight="1">
      <c r="A46" s="13">
        <v>25</v>
      </c>
      <c r="B46" s="43"/>
      <c r="C46" s="15" t="s">
        <v>52</v>
      </c>
      <c r="D46" s="14" t="s">
        <v>24</v>
      </c>
      <c r="E46" s="18">
        <f>17298+924</f>
        <v>18222</v>
      </c>
      <c r="F46" s="7"/>
    </row>
    <row r="47" spans="1:6" s="8" customFormat="1">
      <c r="A47" s="9"/>
      <c r="B47" s="10"/>
      <c r="C47" s="11" t="s">
        <v>53</v>
      </c>
      <c r="D47" s="10" t="s">
        <v>7</v>
      </c>
      <c r="E47" s="12" t="s">
        <v>7</v>
      </c>
      <c r="F47" s="7"/>
    </row>
    <row r="48" spans="1:6" s="46" customFormat="1" ht="22.5">
      <c r="A48" s="40">
        <v>26</v>
      </c>
      <c r="B48" s="41"/>
      <c r="C48" s="42" t="s">
        <v>79</v>
      </c>
      <c r="D48" s="43" t="s">
        <v>78</v>
      </c>
      <c r="E48" s="44">
        <v>18222</v>
      </c>
      <c r="F48" s="45"/>
    </row>
    <row r="49" spans="1:6" s="8" customFormat="1" ht="42" customHeight="1">
      <c r="A49" s="13">
        <v>27</v>
      </c>
      <c r="B49" s="43"/>
      <c r="C49" s="15" t="s">
        <v>54</v>
      </c>
      <c r="D49" s="14" t="s">
        <v>24</v>
      </c>
      <c r="E49" s="18">
        <f>E46</f>
        <v>18222</v>
      </c>
      <c r="F49" s="7"/>
    </row>
    <row r="50" spans="1:6" s="8" customFormat="1">
      <c r="A50" s="9"/>
      <c r="B50" s="10"/>
      <c r="C50" s="11" t="s">
        <v>55</v>
      </c>
      <c r="D50" s="10" t="s">
        <v>7</v>
      </c>
      <c r="E50" s="12" t="s">
        <v>7</v>
      </c>
      <c r="F50" s="7"/>
    </row>
    <row r="51" spans="1:6" s="8" customFormat="1" ht="30" customHeight="1">
      <c r="A51" s="13">
        <v>28</v>
      </c>
      <c r="B51" s="16"/>
      <c r="C51" s="15" t="s">
        <v>56</v>
      </c>
      <c r="D51" s="14" t="s">
        <v>24</v>
      </c>
      <c r="E51" s="18">
        <v>436</v>
      </c>
      <c r="F51" s="7"/>
    </row>
    <row r="52" spans="1:6" s="8" customFormat="1" ht="21" customHeight="1">
      <c r="A52" s="9"/>
      <c r="B52" s="10"/>
      <c r="C52" s="11" t="s">
        <v>57</v>
      </c>
      <c r="D52" s="10" t="s">
        <v>7</v>
      </c>
      <c r="E52" s="12" t="s">
        <v>7</v>
      </c>
      <c r="F52" s="7"/>
    </row>
    <row r="53" spans="1:6" s="46" customFormat="1" ht="21" customHeight="1">
      <c r="A53" s="47">
        <v>29</v>
      </c>
      <c r="B53" s="41"/>
      <c r="C53" s="42" t="s">
        <v>80</v>
      </c>
      <c r="D53" s="43" t="s">
        <v>78</v>
      </c>
      <c r="E53" s="44">
        <v>1809</v>
      </c>
      <c r="F53" s="45"/>
    </row>
    <row r="54" spans="1:6" s="8" customFormat="1" ht="33" customHeight="1">
      <c r="A54" s="48">
        <v>30</v>
      </c>
      <c r="B54" s="16"/>
      <c r="C54" s="15" t="s">
        <v>58</v>
      </c>
      <c r="D54" s="14" t="s">
        <v>24</v>
      </c>
      <c r="E54" s="18">
        <f>E38</f>
        <v>1809</v>
      </c>
      <c r="F54" s="7"/>
    </row>
    <row r="55" spans="1:6" s="8" customFormat="1" ht="30" customHeight="1">
      <c r="A55" s="9"/>
      <c r="B55" s="23"/>
      <c r="C55" s="24" t="s">
        <v>59</v>
      </c>
      <c r="D55" s="10" t="s">
        <v>7</v>
      </c>
      <c r="E55" s="12" t="s">
        <v>7</v>
      </c>
      <c r="F55" s="7"/>
    </row>
    <row r="56" spans="1:6" s="8" customFormat="1">
      <c r="A56" s="9"/>
      <c r="B56" s="10"/>
      <c r="C56" s="11" t="s">
        <v>60</v>
      </c>
      <c r="D56" s="10" t="s">
        <v>7</v>
      </c>
      <c r="E56" s="12" t="s">
        <v>7</v>
      </c>
      <c r="F56" s="7"/>
    </row>
    <row r="57" spans="1:6" s="8" customFormat="1" ht="30" customHeight="1">
      <c r="A57" s="13">
        <v>31</v>
      </c>
      <c r="B57" s="16"/>
      <c r="C57" s="15" t="s">
        <v>61</v>
      </c>
      <c r="D57" s="14" t="s">
        <v>27</v>
      </c>
      <c r="E57" s="18">
        <v>4550</v>
      </c>
      <c r="F57" s="7"/>
    </row>
    <row r="58" spans="1:6" s="8" customFormat="1" ht="18" customHeight="1">
      <c r="A58" s="9"/>
      <c r="B58" s="23"/>
      <c r="C58" s="24" t="s">
        <v>62</v>
      </c>
      <c r="D58" s="10" t="s">
        <v>7</v>
      </c>
      <c r="E58" s="12" t="s">
        <v>7</v>
      </c>
      <c r="F58" s="7"/>
    </row>
    <row r="59" spans="1:6" s="8" customFormat="1" ht="18" customHeight="1">
      <c r="A59" s="9"/>
      <c r="B59" s="20"/>
      <c r="C59" s="11" t="s">
        <v>63</v>
      </c>
      <c r="D59" s="10" t="s">
        <v>7</v>
      </c>
      <c r="E59" s="12" t="s">
        <v>7</v>
      </c>
      <c r="F59" s="7"/>
    </row>
    <row r="60" spans="1:6" s="8" customFormat="1" ht="37.5" customHeight="1">
      <c r="A60" s="21">
        <v>32</v>
      </c>
      <c r="B60" s="16"/>
      <c r="C60" s="15" t="s">
        <v>64</v>
      </c>
      <c r="D60" s="14" t="s">
        <v>27</v>
      </c>
      <c r="E60" s="18">
        <v>207</v>
      </c>
      <c r="F60" s="7"/>
    </row>
    <row r="61" spans="1:6" s="8" customFormat="1">
      <c r="A61" s="9"/>
      <c r="B61" s="20"/>
      <c r="C61" s="11" t="s">
        <v>65</v>
      </c>
      <c r="D61" s="10" t="s">
        <v>7</v>
      </c>
      <c r="E61" s="12" t="s">
        <v>7</v>
      </c>
      <c r="F61" s="7"/>
    </row>
    <row r="62" spans="1:6" s="8" customFormat="1" ht="33.75" customHeight="1">
      <c r="A62" s="21">
        <v>33</v>
      </c>
      <c r="B62" s="16"/>
      <c r="C62" s="15" t="s">
        <v>66</v>
      </c>
      <c r="D62" s="14" t="s">
        <v>27</v>
      </c>
      <c r="E62" s="18">
        <v>40</v>
      </c>
      <c r="F62" s="7"/>
    </row>
    <row r="63" spans="1:6" s="8" customFormat="1" ht="16.5" customHeight="1">
      <c r="A63" s="9"/>
      <c r="B63" s="20"/>
      <c r="C63" s="11" t="s">
        <v>67</v>
      </c>
      <c r="D63" s="10" t="s">
        <v>7</v>
      </c>
      <c r="E63" s="12" t="s">
        <v>7</v>
      </c>
      <c r="F63" s="7"/>
    </row>
    <row r="64" spans="1:6" s="8" customFormat="1" ht="33.75" customHeight="1">
      <c r="A64" s="21">
        <v>34</v>
      </c>
      <c r="B64" s="16"/>
      <c r="C64" s="15" t="s">
        <v>68</v>
      </c>
      <c r="D64" s="14" t="s">
        <v>27</v>
      </c>
      <c r="E64" s="18">
        <f>503-207</f>
        <v>296</v>
      </c>
      <c r="F64" s="7"/>
    </row>
    <row r="65" spans="1:6" s="8" customFormat="1">
      <c r="A65" s="9"/>
      <c r="B65" s="20"/>
      <c r="C65" s="11" t="s">
        <v>69</v>
      </c>
      <c r="D65" s="10" t="s">
        <v>7</v>
      </c>
      <c r="E65" s="12" t="s">
        <v>7</v>
      </c>
      <c r="F65" s="7"/>
    </row>
    <row r="66" spans="1:6" s="8" customFormat="1" ht="30" customHeight="1">
      <c r="A66" s="21">
        <v>35</v>
      </c>
      <c r="B66" s="16"/>
      <c r="C66" s="15" t="s">
        <v>70</v>
      </c>
      <c r="D66" s="14" t="s">
        <v>27</v>
      </c>
      <c r="E66" s="22">
        <v>2475</v>
      </c>
      <c r="F66" s="7"/>
    </row>
    <row r="67" spans="1:6" s="8" customFormat="1" ht="18" customHeight="1">
      <c r="A67" s="26"/>
      <c r="B67" s="20"/>
      <c r="C67" s="27" t="s">
        <v>71</v>
      </c>
      <c r="D67" s="28" t="s">
        <v>7</v>
      </c>
      <c r="E67" s="29" t="s">
        <v>7</v>
      </c>
      <c r="F67" s="7"/>
    </row>
    <row r="68" spans="1:6" s="8" customFormat="1" ht="30" customHeight="1">
      <c r="A68" s="30">
        <v>36</v>
      </c>
      <c r="B68" s="16"/>
      <c r="C68" s="31" t="s">
        <v>72</v>
      </c>
      <c r="D68" s="14" t="s">
        <v>24</v>
      </c>
      <c r="E68" s="32">
        <v>1300</v>
      </c>
      <c r="F68" s="7"/>
    </row>
    <row r="69" spans="1:6" s="8" customFormat="1" ht="18" customHeight="1">
      <c r="A69" s="26"/>
      <c r="B69" s="20"/>
      <c r="C69" s="27" t="s">
        <v>73</v>
      </c>
      <c r="D69" s="28" t="s">
        <v>7</v>
      </c>
      <c r="E69" s="29" t="s">
        <v>7</v>
      </c>
      <c r="F69" s="7"/>
    </row>
    <row r="70" spans="1:6" s="8" customFormat="1" ht="30" customHeight="1">
      <c r="A70" s="30">
        <v>37</v>
      </c>
      <c r="B70" s="16"/>
      <c r="C70" s="31" t="s">
        <v>74</v>
      </c>
      <c r="D70" s="14" t="s">
        <v>27</v>
      </c>
      <c r="E70" s="32">
        <v>260</v>
      </c>
      <c r="F70" s="7"/>
    </row>
    <row r="71" spans="1:6" s="8" customFormat="1" ht="30" customHeight="1">
      <c r="A71" s="30">
        <v>38</v>
      </c>
      <c r="B71" s="16"/>
      <c r="C71" s="31" t="s">
        <v>75</v>
      </c>
      <c r="D71" s="14" t="s">
        <v>15</v>
      </c>
      <c r="E71" s="32">
        <v>46</v>
      </c>
      <c r="F71" s="7"/>
    </row>
    <row r="72" spans="1:6" s="8" customFormat="1" ht="30" customHeight="1">
      <c r="A72" s="30">
        <v>39</v>
      </c>
      <c r="B72" s="16"/>
      <c r="C72" s="31" t="s">
        <v>76</v>
      </c>
      <c r="D72" s="14" t="s">
        <v>15</v>
      </c>
      <c r="E72" s="33">
        <v>4</v>
      </c>
      <c r="F72" s="7"/>
    </row>
    <row r="73" spans="1:6">
      <c r="E73" s="37"/>
    </row>
    <row r="74" spans="1:6">
      <c r="E74" s="37"/>
    </row>
    <row r="75" spans="1:6">
      <c r="E75" s="37"/>
    </row>
    <row r="76" spans="1:6">
      <c r="E76" s="37"/>
    </row>
    <row r="77" spans="1:6">
      <c r="C77" s="38"/>
      <c r="E77" s="37"/>
    </row>
    <row r="78" spans="1:6">
      <c r="E78" s="37"/>
    </row>
    <row r="79" spans="1:6">
      <c r="E79" s="37"/>
    </row>
    <row r="80" spans="1:6">
      <c r="A80" s="2"/>
      <c r="B80" s="2"/>
      <c r="C80" s="2"/>
      <c r="E80" s="37"/>
      <c r="F80" s="2"/>
    </row>
    <row r="81" spans="1:6">
      <c r="A81" s="2"/>
      <c r="B81" s="2"/>
      <c r="C81" s="2"/>
      <c r="E81" s="37"/>
      <c r="F81" s="2"/>
    </row>
    <row r="82" spans="1:6">
      <c r="A82" s="2"/>
      <c r="B82" s="2"/>
      <c r="C82" s="2"/>
      <c r="E82" s="37"/>
      <c r="F82" s="2"/>
    </row>
    <row r="83" spans="1:6">
      <c r="A83" s="2"/>
      <c r="B83" s="2"/>
      <c r="C83" s="2"/>
      <c r="E83" s="37"/>
      <c r="F83" s="2"/>
    </row>
    <row r="84" spans="1:6">
      <c r="A84" s="2"/>
      <c r="B84" s="2"/>
      <c r="C84" s="2"/>
      <c r="E84" s="37"/>
      <c r="F84" s="2"/>
    </row>
    <row r="85" spans="1:6">
      <c r="A85" s="2"/>
      <c r="B85" s="2"/>
      <c r="C85" s="2"/>
      <c r="E85" s="37"/>
      <c r="F85" s="2"/>
    </row>
    <row r="86" spans="1:6">
      <c r="A86" s="2"/>
      <c r="B86" s="2"/>
      <c r="C86" s="2"/>
      <c r="E86" s="37"/>
      <c r="F86" s="2"/>
    </row>
    <row r="87" spans="1:6">
      <c r="A87" s="2"/>
      <c r="B87" s="2"/>
      <c r="C87" s="2"/>
      <c r="E87" s="37"/>
      <c r="F87" s="2"/>
    </row>
    <row r="88" spans="1:6">
      <c r="A88" s="2"/>
      <c r="B88" s="2"/>
      <c r="C88" s="2"/>
      <c r="E88" s="37"/>
      <c r="F88" s="2"/>
    </row>
    <row r="89" spans="1:6">
      <c r="A89" s="2"/>
      <c r="B89" s="2"/>
      <c r="C89" s="2"/>
      <c r="E89" s="37"/>
      <c r="F89" s="2"/>
    </row>
    <row r="90" spans="1:6">
      <c r="A90" s="2"/>
      <c r="B90" s="2"/>
      <c r="C90" s="2"/>
      <c r="E90" s="37"/>
      <c r="F90" s="2"/>
    </row>
    <row r="91" spans="1:6">
      <c r="A91" s="2"/>
      <c r="B91" s="2"/>
      <c r="C91" s="2"/>
      <c r="E91" s="37"/>
      <c r="F91" s="2"/>
    </row>
    <row r="92" spans="1:6">
      <c r="A92" s="2"/>
      <c r="B92" s="2"/>
      <c r="C92" s="2"/>
      <c r="E92" s="37"/>
      <c r="F92" s="2"/>
    </row>
    <row r="93" spans="1:6">
      <c r="A93" s="2"/>
      <c r="B93" s="2"/>
      <c r="C93" s="2"/>
      <c r="E93" s="37"/>
      <c r="F93" s="2"/>
    </row>
    <row r="94" spans="1:6">
      <c r="A94" s="2"/>
      <c r="B94" s="2"/>
      <c r="C94" s="2"/>
      <c r="E94" s="37"/>
      <c r="F94" s="2"/>
    </row>
    <row r="95" spans="1:6">
      <c r="A95" s="2"/>
      <c r="B95" s="2"/>
      <c r="C95" s="2"/>
      <c r="E95" s="37"/>
      <c r="F95" s="2"/>
    </row>
    <row r="96" spans="1:6">
      <c r="A96" s="2"/>
      <c r="B96" s="2"/>
      <c r="C96" s="2"/>
      <c r="E96" s="37"/>
      <c r="F96" s="2"/>
    </row>
    <row r="97" spans="1:6">
      <c r="A97" s="2"/>
      <c r="B97" s="2"/>
      <c r="C97" s="2"/>
      <c r="E97" s="37"/>
      <c r="F97" s="2"/>
    </row>
    <row r="98" spans="1:6">
      <c r="A98" s="2"/>
      <c r="B98" s="2"/>
      <c r="C98" s="2"/>
      <c r="E98" s="37"/>
      <c r="F98" s="2"/>
    </row>
    <row r="99" spans="1:6">
      <c r="A99" s="2"/>
      <c r="B99" s="2"/>
      <c r="C99" s="2"/>
      <c r="E99" s="37"/>
      <c r="F99" s="2"/>
    </row>
    <row r="100" spans="1:6">
      <c r="A100" s="2"/>
      <c r="B100" s="2"/>
      <c r="C100" s="2"/>
      <c r="E100" s="37"/>
      <c r="F100" s="2"/>
    </row>
    <row r="101" spans="1:6">
      <c r="A101" s="2"/>
      <c r="B101" s="2"/>
      <c r="C101" s="2"/>
      <c r="E101" s="37"/>
      <c r="F101" s="2"/>
    </row>
    <row r="102" spans="1:6">
      <c r="A102" s="2"/>
      <c r="B102" s="2"/>
      <c r="C102" s="2"/>
      <c r="E102" s="37"/>
      <c r="F102" s="2"/>
    </row>
    <row r="103" spans="1:6">
      <c r="A103" s="2"/>
      <c r="B103" s="2"/>
      <c r="C103" s="2"/>
      <c r="E103" s="37"/>
      <c r="F103" s="2"/>
    </row>
    <row r="104" spans="1:6">
      <c r="A104" s="2"/>
      <c r="B104" s="2"/>
      <c r="C104" s="2"/>
      <c r="E104" s="37"/>
      <c r="F104" s="2"/>
    </row>
    <row r="105" spans="1:6">
      <c r="A105" s="2"/>
      <c r="B105" s="2"/>
      <c r="C105" s="2"/>
      <c r="E105" s="37"/>
      <c r="F105" s="2"/>
    </row>
    <row r="106" spans="1:6">
      <c r="A106" s="2"/>
      <c r="B106" s="2"/>
      <c r="C106" s="2"/>
      <c r="E106" s="37"/>
      <c r="F106" s="2"/>
    </row>
    <row r="107" spans="1:6">
      <c r="A107" s="2"/>
      <c r="B107" s="2"/>
      <c r="C107" s="2"/>
      <c r="E107" s="37"/>
      <c r="F107" s="2"/>
    </row>
    <row r="108" spans="1:6">
      <c r="A108" s="2"/>
      <c r="B108" s="2"/>
      <c r="C108" s="2"/>
      <c r="E108" s="37"/>
      <c r="F108" s="2"/>
    </row>
    <row r="109" spans="1:6">
      <c r="A109" s="2"/>
      <c r="B109" s="2"/>
      <c r="C109" s="2"/>
      <c r="E109" s="37"/>
      <c r="F109" s="2"/>
    </row>
    <row r="110" spans="1:6">
      <c r="A110" s="2"/>
      <c r="B110" s="2"/>
      <c r="C110" s="2"/>
      <c r="E110" s="37"/>
      <c r="F110" s="2"/>
    </row>
    <row r="111" spans="1:6">
      <c r="A111" s="2"/>
      <c r="B111" s="2"/>
      <c r="C111" s="2"/>
      <c r="E111" s="37"/>
      <c r="F111" s="2"/>
    </row>
    <row r="112" spans="1:6">
      <c r="A112" s="2"/>
      <c r="B112" s="2"/>
      <c r="C112" s="2"/>
      <c r="E112" s="37"/>
      <c r="F112" s="2"/>
    </row>
    <row r="113" spans="1:6">
      <c r="A113" s="2"/>
      <c r="B113" s="2"/>
      <c r="C113" s="2"/>
      <c r="E113" s="37"/>
      <c r="F113" s="2"/>
    </row>
    <row r="114" spans="1:6">
      <c r="A114" s="2"/>
      <c r="B114" s="2"/>
      <c r="C114" s="2"/>
      <c r="E114" s="37"/>
      <c r="F114" s="2"/>
    </row>
    <row r="115" spans="1:6">
      <c r="A115" s="2"/>
      <c r="B115" s="2"/>
      <c r="C115" s="2"/>
      <c r="E115" s="37"/>
      <c r="F115" s="2"/>
    </row>
    <row r="116" spans="1:6">
      <c r="A116" s="2"/>
      <c r="B116" s="2"/>
      <c r="C116" s="2"/>
      <c r="E116" s="37"/>
      <c r="F116" s="2"/>
    </row>
    <row r="117" spans="1:6">
      <c r="A117" s="2"/>
      <c r="B117" s="2"/>
      <c r="C117" s="2"/>
      <c r="E117" s="37"/>
      <c r="F117" s="2"/>
    </row>
    <row r="118" spans="1:6">
      <c r="A118" s="2"/>
      <c r="B118" s="2"/>
      <c r="C118" s="2"/>
      <c r="E118" s="37"/>
      <c r="F118" s="2"/>
    </row>
    <row r="119" spans="1:6">
      <c r="A119" s="2"/>
      <c r="B119" s="2"/>
      <c r="C119" s="2"/>
      <c r="E119" s="37"/>
      <c r="F119" s="2"/>
    </row>
    <row r="120" spans="1:6">
      <c r="A120" s="2"/>
      <c r="B120" s="2"/>
      <c r="C120" s="2"/>
      <c r="E120" s="37"/>
      <c r="F120" s="2"/>
    </row>
    <row r="121" spans="1:6">
      <c r="A121" s="2"/>
      <c r="B121" s="2"/>
      <c r="C121" s="2"/>
      <c r="E121" s="37"/>
      <c r="F121" s="2"/>
    </row>
    <row r="122" spans="1:6">
      <c r="A122" s="2"/>
      <c r="B122" s="2"/>
      <c r="C122" s="2"/>
      <c r="E122" s="37"/>
      <c r="F122" s="2"/>
    </row>
    <row r="123" spans="1:6">
      <c r="A123" s="2"/>
      <c r="B123" s="2"/>
      <c r="C123" s="2"/>
      <c r="E123" s="37"/>
      <c r="F123" s="2"/>
    </row>
    <row r="124" spans="1:6">
      <c r="A124" s="2"/>
      <c r="B124" s="2"/>
      <c r="C124" s="2"/>
      <c r="E124" s="37"/>
      <c r="F124" s="2"/>
    </row>
    <row r="125" spans="1:6">
      <c r="A125" s="2"/>
      <c r="B125" s="2"/>
      <c r="C125" s="2"/>
      <c r="E125" s="37"/>
      <c r="F125" s="2"/>
    </row>
    <row r="126" spans="1:6">
      <c r="A126" s="2"/>
      <c r="B126" s="2"/>
      <c r="C126" s="2"/>
      <c r="E126" s="37"/>
      <c r="F126" s="2"/>
    </row>
    <row r="127" spans="1:6">
      <c r="A127" s="2"/>
      <c r="B127" s="2"/>
      <c r="C127" s="2"/>
      <c r="E127" s="37"/>
      <c r="F127" s="2"/>
    </row>
    <row r="128" spans="1:6">
      <c r="A128" s="2"/>
      <c r="B128" s="2"/>
      <c r="C128" s="2"/>
      <c r="E128" s="37"/>
      <c r="F128" s="2"/>
    </row>
    <row r="129" spans="1:6">
      <c r="A129" s="2"/>
      <c r="B129" s="2"/>
      <c r="C129" s="2"/>
      <c r="E129" s="37"/>
      <c r="F129" s="2"/>
    </row>
    <row r="130" spans="1:6">
      <c r="A130" s="2"/>
      <c r="B130" s="2"/>
      <c r="C130" s="2"/>
      <c r="E130" s="37"/>
      <c r="F130" s="2"/>
    </row>
    <row r="131" spans="1:6">
      <c r="A131" s="2"/>
      <c r="B131" s="2"/>
      <c r="C131" s="2"/>
      <c r="E131" s="37"/>
      <c r="F131" s="2"/>
    </row>
    <row r="132" spans="1:6">
      <c r="A132" s="2"/>
      <c r="B132" s="2"/>
      <c r="C132" s="2"/>
      <c r="E132" s="37"/>
      <c r="F132" s="2"/>
    </row>
    <row r="133" spans="1:6">
      <c r="A133" s="2"/>
      <c r="B133" s="2"/>
      <c r="C133" s="2"/>
      <c r="E133" s="37"/>
      <c r="F133" s="2"/>
    </row>
    <row r="134" spans="1:6">
      <c r="A134" s="2"/>
      <c r="B134" s="2"/>
      <c r="C134" s="2"/>
      <c r="E134" s="37"/>
      <c r="F134" s="2"/>
    </row>
    <row r="135" spans="1:6">
      <c r="A135" s="2"/>
      <c r="B135" s="2"/>
      <c r="C135" s="2"/>
      <c r="E135" s="37"/>
      <c r="F135" s="2"/>
    </row>
    <row r="136" spans="1:6">
      <c r="A136" s="2"/>
      <c r="B136" s="2"/>
      <c r="C136" s="2"/>
      <c r="E136" s="37"/>
      <c r="F136" s="2"/>
    </row>
    <row r="137" spans="1:6">
      <c r="A137" s="2"/>
      <c r="B137" s="2"/>
      <c r="C137" s="2"/>
      <c r="E137" s="37"/>
      <c r="F137" s="2"/>
    </row>
    <row r="138" spans="1:6">
      <c r="A138" s="2"/>
      <c r="B138" s="2"/>
      <c r="C138" s="2"/>
      <c r="E138" s="37"/>
      <c r="F138" s="2"/>
    </row>
    <row r="139" spans="1:6">
      <c r="A139" s="2"/>
      <c r="B139" s="2"/>
      <c r="C139" s="2"/>
      <c r="E139" s="37"/>
      <c r="F139" s="2"/>
    </row>
    <row r="140" spans="1:6">
      <c r="A140" s="2"/>
      <c r="B140" s="2"/>
      <c r="C140" s="2"/>
      <c r="E140" s="37"/>
      <c r="F140" s="2"/>
    </row>
    <row r="141" spans="1:6">
      <c r="A141" s="2"/>
      <c r="B141" s="2"/>
      <c r="C141" s="2"/>
      <c r="E141" s="37"/>
      <c r="F141" s="2"/>
    </row>
    <row r="142" spans="1:6">
      <c r="A142" s="2"/>
      <c r="B142" s="2"/>
      <c r="C142" s="2"/>
      <c r="E142" s="37"/>
      <c r="F142" s="2"/>
    </row>
    <row r="143" spans="1:6">
      <c r="A143" s="2"/>
      <c r="B143" s="2"/>
      <c r="C143" s="2"/>
      <c r="E143" s="37"/>
      <c r="F143" s="2"/>
    </row>
    <row r="144" spans="1:6">
      <c r="A144" s="2"/>
      <c r="B144" s="2"/>
      <c r="C144" s="2"/>
      <c r="E144" s="37"/>
      <c r="F144" s="2"/>
    </row>
    <row r="145" spans="1:6">
      <c r="A145" s="2"/>
      <c r="B145" s="2"/>
      <c r="C145" s="2"/>
      <c r="E145" s="37"/>
      <c r="F145" s="2"/>
    </row>
    <row r="146" spans="1:6">
      <c r="A146" s="2"/>
      <c r="B146" s="2"/>
      <c r="C146" s="2"/>
      <c r="E146" s="37"/>
      <c r="F146" s="2"/>
    </row>
    <row r="147" spans="1:6">
      <c r="A147" s="2"/>
      <c r="B147" s="2"/>
      <c r="C147" s="2"/>
      <c r="E147" s="37"/>
      <c r="F147" s="2"/>
    </row>
    <row r="148" spans="1:6">
      <c r="A148" s="2"/>
      <c r="B148" s="2"/>
      <c r="C148" s="2"/>
      <c r="E148" s="37"/>
      <c r="F148" s="2"/>
    </row>
    <row r="149" spans="1:6">
      <c r="A149" s="2"/>
      <c r="B149" s="2"/>
      <c r="C149" s="2"/>
      <c r="E149" s="37"/>
      <c r="F149" s="2"/>
    </row>
    <row r="150" spans="1:6">
      <c r="A150" s="2"/>
      <c r="B150" s="2"/>
      <c r="C150" s="2"/>
      <c r="E150" s="37"/>
      <c r="F150" s="2"/>
    </row>
    <row r="151" spans="1:6">
      <c r="A151" s="2"/>
      <c r="B151" s="2"/>
      <c r="C151" s="2"/>
      <c r="E151" s="37"/>
      <c r="F151" s="2"/>
    </row>
    <row r="152" spans="1:6">
      <c r="A152" s="2"/>
      <c r="B152" s="2"/>
      <c r="C152" s="2"/>
      <c r="E152" s="37"/>
      <c r="F152" s="2"/>
    </row>
    <row r="153" spans="1:6">
      <c r="A153" s="2"/>
      <c r="B153" s="2"/>
      <c r="C153" s="2"/>
      <c r="E153" s="37"/>
      <c r="F153" s="2"/>
    </row>
    <row r="154" spans="1:6">
      <c r="A154" s="2"/>
      <c r="B154" s="2"/>
      <c r="C154" s="2"/>
      <c r="E154" s="37"/>
      <c r="F154" s="2"/>
    </row>
    <row r="155" spans="1:6">
      <c r="A155" s="2"/>
      <c r="B155" s="2"/>
      <c r="C155" s="2"/>
      <c r="E155" s="37"/>
      <c r="F155" s="2"/>
    </row>
    <row r="156" spans="1:6">
      <c r="A156" s="2"/>
      <c r="B156" s="2"/>
      <c r="C156" s="2"/>
      <c r="E156" s="37"/>
      <c r="F156" s="2"/>
    </row>
    <row r="157" spans="1:6">
      <c r="A157" s="2"/>
      <c r="B157" s="2"/>
      <c r="C157" s="2"/>
      <c r="E157" s="37"/>
      <c r="F157" s="2"/>
    </row>
    <row r="158" spans="1:6">
      <c r="A158" s="2"/>
      <c r="B158" s="2"/>
      <c r="C158" s="2"/>
      <c r="E158" s="37"/>
      <c r="F158" s="2"/>
    </row>
    <row r="159" spans="1:6">
      <c r="A159" s="2"/>
      <c r="B159" s="2"/>
      <c r="C159" s="2"/>
      <c r="E159" s="37"/>
      <c r="F159" s="2"/>
    </row>
    <row r="160" spans="1:6">
      <c r="A160" s="2"/>
      <c r="B160" s="2"/>
      <c r="C160" s="2"/>
      <c r="E160" s="37"/>
      <c r="F160" s="2"/>
    </row>
    <row r="161" spans="1:6">
      <c r="A161" s="2"/>
      <c r="B161" s="2"/>
      <c r="C161" s="2"/>
      <c r="E161" s="37"/>
      <c r="F161" s="2"/>
    </row>
    <row r="162" spans="1:6">
      <c r="A162" s="2"/>
      <c r="B162" s="2"/>
      <c r="C162" s="2"/>
      <c r="E162" s="37"/>
      <c r="F162" s="2"/>
    </row>
    <row r="163" spans="1:6">
      <c r="A163" s="2"/>
      <c r="B163" s="2"/>
      <c r="C163" s="2"/>
      <c r="E163" s="37"/>
      <c r="F163" s="2"/>
    </row>
    <row r="164" spans="1:6">
      <c r="A164" s="2"/>
      <c r="B164" s="2"/>
      <c r="C164" s="2"/>
      <c r="E164" s="37"/>
      <c r="F164" s="2"/>
    </row>
    <row r="165" spans="1:6">
      <c r="A165" s="2"/>
      <c r="B165" s="2"/>
      <c r="C165" s="2"/>
      <c r="E165" s="37"/>
      <c r="F165" s="2"/>
    </row>
    <row r="166" spans="1:6">
      <c r="A166" s="2"/>
      <c r="B166" s="2"/>
      <c r="C166" s="2"/>
      <c r="E166" s="37"/>
      <c r="F166" s="2"/>
    </row>
    <row r="167" spans="1:6">
      <c r="A167" s="2"/>
      <c r="B167" s="2"/>
      <c r="C167" s="2"/>
      <c r="E167" s="37"/>
      <c r="F167" s="2"/>
    </row>
    <row r="168" spans="1:6">
      <c r="A168" s="2"/>
      <c r="B168" s="2"/>
      <c r="C168" s="2"/>
      <c r="E168" s="37"/>
      <c r="F168" s="2"/>
    </row>
    <row r="169" spans="1:6">
      <c r="A169" s="2"/>
      <c r="B169" s="2"/>
      <c r="C169" s="2"/>
      <c r="E169" s="37"/>
      <c r="F169" s="2"/>
    </row>
    <row r="170" spans="1:6">
      <c r="A170" s="2"/>
      <c r="B170" s="2"/>
      <c r="C170" s="2"/>
      <c r="E170" s="37"/>
      <c r="F170" s="2"/>
    </row>
    <row r="171" spans="1:6">
      <c r="A171" s="2"/>
      <c r="B171" s="2"/>
      <c r="C171" s="2"/>
      <c r="E171" s="37"/>
      <c r="F171" s="2"/>
    </row>
    <row r="172" spans="1:6">
      <c r="A172" s="2"/>
      <c r="B172" s="2"/>
      <c r="C172" s="2"/>
      <c r="E172" s="37"/>
      <c r="F172" s="2"/>
    </row>
    <row r="173" spans="1:6">
      <c r="A173" s="2"/>
      <c r="B173" s="2"/>
      <c r="C173" s="2"/>
      <c r="E173" s="37"/>
      <c r="F173" s="2"/>
    </row>
    <row r="174" spans="1:6">
      <c r="A174" s="2"/>
      <c r="B174" s="2"/>
      <c r="C174" s="2"/>
      <c r="E174" s="37"/>
      <c r="F174" s="2"/>
    </row>
    <row r="175" spans="1:6">
      <c r="A175" s="2"/>
      <c r="B175" s="2"/>
      <c r="C175" s="2"/>
      <c r="E175" s="37"/>
      <c r="F175" s="2"/>
    </row>
    <row r="176" spans="1:6">
      <c r="A176" s="2"/>
      <c r="B176" s="2"/>
      <c r="C176" s="2"/>
      <c r="E176" s="37"/>
      <c r="F176" s="2"/>
    </row>
    <row r="177" spans="1:6">
      <c r="A177" s="2"/>
      <c r="B177" s="2"/>
      <c r="C177" s="2"/>
      <c r="E177" s="37"/>
      <c r="F177" s="2"/>
    </row>
    <row r="178" spans="1:6">
      <c r="A178" s="2"/>
      <c r="B178" s="2"/>
      <c r="C178" s="2"/>
      <c r="E178" s="37"/>
      <c r="F178" s="2"/>
    </row>
    <row r="179" spans="1:6">
      <c r="A179" s="2"/>
      <c r="B179" s="2"/>
      <c r="C179" s="2"/>
      <c r="E179" s="37"/>
      <c r="F179" s="2"/>
    </row>
    <row r="180" spans="1:6">
      <c r="A180" s="2"/>
      <c r="B180" s="2"/>
      <c r="C180" s="2"/>
      <c r="E180" s="37"/>
      <c r="F180" s="2"/>
    </row>
    <row r="181" spans="1:6">
      <c r="A181" s="2"/>
      <c r="B181" s="2"/>
      <c r="C181" s="2"/>
      <c r="E181" s="37"/>
      <c r="F181" s="2"/>
    </row>
    <row r="182" spans="1:6">
      <c r="A182" s="2"/>
      <c r="B182" s="2"/>
      <c r="C182" s="2"/>
      <c r="E182" s="37"/>
      <c r="F182" s="2"/>
    </row>
    <row r="183" spans="1:6">
      <c r="A183" s="2"/>
      <c r="B183" s="2"/>
      <c r="C183" s="2"/>
      <c r="E183" s="37"/>
      <c r="F183" s="2"/>
    </row>
    <row r="184" spans="1:6">
      <c r="A184" s="2"/>
      <c r="B184" s="2"/>
      <c r="C184" s="2"/>
      <c r="E184" s="37"/>
      <c r="F184" s="2"/>
    </row>
    <row r="185" spans="1:6">
      <c r="A185" s="2"/>
      <c r="B185" s="2"/>
      <c r="C185" s="2"/>
      <c r="E185" s="37"/>
      <c r="F185" s="2"/>
    </row>
    <row r="186" spans="1:6">
      <c r="A186" s="2"/>
      <c r="B186" s="2"/>
      <c r="C186" s="2"/>
      <c r="E186" s="37"/>
      <c r="F186" s="2"/>
    </row>
    <row r="187" spans="1:6">
      <c r="A187" s="2"/>
      <c r="B187" s="2"/>
      <c r="C187" s="2"/>
      <c r="E187" s="37"/>
      <c r="F187" s="2"/>
    </row>
    <row r="188" spans="1:6">
      <c r="A188" s="2"/>
      <c r="B188" s="2"/>
      <c r="C188" s="2"/>
      <c r="E188" s="37"/>
      <c r="F188" s="2"/>
    </row>
    <row r="189" spans="1:6">
      <c r="A189" s="2"/>
      <c r="B189" s="2"/>
      <c r="C189" s="2"/>
      <c r="E189" s="37"/>
      <c r="F189" s="2"/>
    </row>
  </sheetData>
  <mergeCells count="10">
    <mergeCell ref="A1:E1"/>
    <mergeCell ref="A2:E2"/>
    <mergeCell ref="A3:E3"/>
    <mergeCell ref="A4:E4"/>
    <mergeCell ref="A5:A8"/>
    <mergeCell ref="B5:B8"/>
    <mergeCell ref="C5:C8"/>
    <mergeCell ref="D5:E6"/>
    <mergeCell ref="D7:D8"/>
    <mergeCell ref="E7:E8"/>
  </mergeCells>
  <pageMargins left="0.7" right="0.7" top="0.75" bottom="0.75" header="0.3" footer="0.3"/>
  <pageSetup paperSize="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cp:lastPrinted>2020-05-05T08:42:09Z</cp:lastPrinted>
  <dcterms:created xsi:type="dcterms:W3CDTF">2020-05-05T08:13:49Z</dcterms:created>
  <dcterms:modified xsi:type="dcterms:W3CDTF">2020-05-05T08:43:22Z</dcterms:modified>
</cp:coreProperties>
</file>